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 activeTab="9"/>
  </bookViews>
  <sheets>
    <sheet name="Общее по упражнеиям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ИТОГО" sheetId="10" r:id="rId10"/>
  </sheets>
  <calcPr calcId="125725"/>
</workbook>
</file>

<file path=xl/calcChain.xml><?xml version="1.0" encoding="utf-8"?>
<calcChain xmlns="http://schemas.openxmlformats.org/spreadsheetml/2006/main">
  <c r="B6" i="10"/>
  <c r="B5"/>
  <c r="C6"/>
  <c r="C5"/>
  <c r="C4"/>
  <c r="G41" i="1"/>
  <c r="G40"/>
  <c r="F41"/>
  <c r="F40"/>
  <c r="E41"/>
  <c r="E40"/>
  <c r="E39"/>
  <c r="D41"/>
  <c r="D40"/>
  <c r="D39"/>
  <c r="C41"/>
  <c r="C40"/>
  <c r="C39"/>
  <c r="G34"/>
  <c r="G35"/>
  <c r="F34"/>
  <c r="F35"/>
  <c r="E36"/>
  <c r="E35"/>
  <c r="E34"/>
  <c r="D36"/>
  <c r="D35"/>
  <c r="D34"/>
  <c r="C36"/>
  <c r="C35"/>
  <c r="C34"/>
  <c r="G29"/>
  <c r="F29"/>
  <c r="G30"/>
  <c r="F30"/>
  <c r="E31"/>
  <c r="E30"/>
  <c r="E29"/>
  <c r="D31"/>
  <c r="D30"/>
  <c r="D29"/>
  <c r="C31"/>
  <c r="C30"/>
  <c r="C29"/>
  <c r="G25"/>
  <c r="F25"/>
  <c r="E25"/>
  <c r="E24"/>
  <c r="D26"/>
  <c r="D25"/>
  <c r="D24"/>
  <c r="C25"/>
  <c r="C24"/>
  <c r="G21"/>
  <c r="G19"/>
  <c r="F21"/>
  <c r="F19"/>
  <c r="E21"/>
  <c r="E20"/>
  <c r="E19"/>
  <c r="D21"/>
  <c r="D20"/>
  <c r="D19"/>
  <c r="C21"/>
  <c r="C20"/>
  <c r="C19"/>
  <c r="G16"/>
  <c r="G15"/>
  <c r="F16"/>
  <c r="F15"/>
  <c r="E16"/>
  <c r="E15"/>
  <c r="E14"/>
  <c r="D16"/>
  <c r="D15"/>
  <c r="D14"/>
  <c r="C16"/>
  <c r="C15"/>
  <c r="C14"/>
  <c r="G11"/>
  <c r="G9"/>
  <c r="F11"/>
  <c r="F9"/>
  <c r="E11"/>
  <c r="E10"/>
  <c r="E9"/>
  <c r="D11"/>
  <c r="D10"/>
  <c r="D9"/>
  <c r="C11"/>
  <c r="C10"/>
  <c r="C9"/>
  <c r="G6"/>
  <c r="G5"/>
  <c r="F6"/>
  <c r="F5"/>
  <c r="E6"/>
  <c r="E5"/>
  <c r="E4"/>
  <c r="D6"/>
  <c r="D5"/>
  <c r="D4"/>
  <c r="C6"/>
  <c r="C5"/>
  <c r="C4"/>
  <c r="B5" i="9"/>
  <c r="A5" s="1"/>
  <c r="B5" i="8"/>
  <c r="B6"/>
  <c r="K4" i="9"/>
  <c r="K4" i="8"/>
  <c r="B4" i="7"/>
  <c r="A4" s="1"/>
  <c r="K4"/>
  <c r="B4" i="6"/>
  <c r="A4" s="1"/>
  <c r="B6"/>
  <c r="A6" s="1"/>
  <c r="B5"/>
  <c r="A5" s="1"/>
  <c r="K4"/>
  <c r="B4" i="5"/>
  <c r="A4" s="1"/>
  <c r="K4"/>
  <c r="K4" i="4"/>
  <c r="B6" i="3"/>
  <c r="A6" s="1"/>
  <c r="K4"/>
  <c r="K4" i="2"/>
  <c r="B6" i="9"/>
  <c r="A6" s="1"/>
  <c r="B4"/>
  <c r="A4" s="1"/>
  <c r="A6" i="8"/>
  <c r="A5"/>
  <c r="B4"/>
  <c r="A4" s="1"/>
  <c r="B6" i="7"/>
  <c r="A6" s="1"/>
  <c r="B5"/>
  <c r="A5" s="1"/>
  <c r="B6" i="5"/>
  <c r="A6" s="1"/>
  <c r="B5"/>
  <c r="A5" s="1"/>
  <c r="B6" i="4"/>
  <c r="A6" s="1"/>
  <c r="B5"/>
  <c r="A5" s="1"/>
  <c r="B4"/>
  <c r="A4" s="1"/>
  <c r="B5" i="3"/>
  <c r="A5" s="1"/>
  <c r="B4"/>
  <c r="A4" s="1"/>
  <c r="B6" i="2"/>
  <c r="A6" s="1"/>
  <c r="A5"/>
  <c r="A4"/>
  <c r="B5"/>
  <c r="B4"/>
</calcChain>
</file>

<file path=xl/sharedStrings.xml><?xml version="1.0" encoding="utf-8"?>
<sst xmlns="http://schemas.openxmlformats.org/spreadsheetml/2006/main" count="199" uniqueCount="17">
  <si>
    <t>Место</t>
  </si>
  <si>
    <t>Очки</t>
  </si>
  <si>
    <t>Время</t>
  </si>
  <si>
    <t>Хит фактор</t>
  </si>
  <si>
    <t>Процент</t>
  </si>
  <si>
    <t>Стрелок</t>
  </si>
  <si>
    <t>А</t>
  </si>
  <si>
    <t>С</t>
  </si>
  <si>
    <t>М</t>
  </si>
  <si>
    <t>Гладков</t>
  </si>
  <si>
    <t>Тюрин</t>
  </si>
  <si>
    <t>Терентьев</t>
  </si>
  <si>
    <t>D</t>
  </si>
  <si>
    <t>Упражнение</t>
  </si>
  <si>
    <t>Всего альф</t>
  </si>
  <si>
    <t>Всего очков</t>
  </si>
  <si>
    <t>%</t>
  </si>
</sst>
</file>

<file path=xl/styles.xml><?xml version="1.0" encoding="utf-8"?>
<styleSheet xmlns="http://schemas.openxmlformats.org/spreadsheetml/2006/main">
  <numFmts count="1">
    <numFmt numFmtId="168" formatCode="0.0000"/>
  </numFmts>
  <fonts count="3">
    <font>
      <sz val="11"/>
      <color theme="1"/>
      <name val="Calibri"/>
      <family val="2"/>
      <charset val="204"/>
      <scheme val="minor"/>
    </font>
    <font>
      <sz val="14"/>
      <color theme="1"/>
      <name val="GOST Type AU"/>
      <charset val="204"/>
    </font>
    <font>
      <sz val="18"/>
      <color theme="1"/>
      <name val="GOST type 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168" fontId="1" fillId="0" borderId="1" xfId="0" applyNumberFormat="1" applyFont="1" applyBorder="1"/>
    <xf numFmtId="0" fontId="0" fillId="0" borderId="1" xfId="0" applyBorder="1"/>
    <xf numFmtId="168" fontId="0" fillId="0" borderId="1" xfId="0" applyNumberFormat="1" applyBorder="1"/>
    <xf numFmtId="2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41"/>
  <sheetViews>
    <sheetView topLeftCell="A7" workbookViewId="0">
      <selection activeCell="G42" sqref="G42"/>
    </sheetView>
  </sheetViews>
  <sheetFormatPr defaultRowHeight="15"/>
  <cols>
    <col min="1" max="1" width="12.5703125" style="11" bestFit="1" customWidth="1"/>
    <col min="2" max="2" width="6.7109375" style="11" bestFit="1" customWidth="1"/>
    <col min="3" max="3" width="5.5703125" bestFit="1" customWidth="1"/>
    <col min="4" max="4" width="6.85546875" bestFit="1" customWidth="1"/>
    <col min="5" max="5" width="11" bestFit="1" customWidth="1"/>
    <col min="6" max="6" width="6.5703125" bestFit="1" customWidth="1"/>
    <col min="7" max="7" width="8.85546875" bestFit="1" customWidth="1"/>
    <col min="8" max="8" width="10.5703125" style="11" bestFit="1" customWidth="1"/>
  </cols>
  <sheetData>
    <row r="3" spans="1:8">
      <c r="A3" s="10" t="s">
        <v>13</v>
      </c>
      <c r="B3" s="10" t="s">
        <v>0</v>
      </c>
      <c r="C3" s="7" t="s">
        <v>1</v>
      </c>
      <c r="D3" s="7" t="s">
        <v>2</v>
      </c>
      <c r="E3" s="7" t="s">
        <v>3</v>
      </c>
      <c r="F3" s="7" t="s">
        <v>1</v>
      </c>
      <c r="G3" s="7" t="s">
        <v>4</v>
      </c>
      <c r="H3" s="10" t="s">
        <v>5</v>
      </c>
    </row>
    <row r="4" spans="1:8">
      <c r="A4" s="12">
        <v>1</v>
      </c>
      <c r="B4" s="10">
        <v>1</v>
      </c>
      <c r="C4" s="7">
        <f>'1'!B4</f>
        <v>84</v>
      </c>
      <c r="D4" s="7">
        <f>'1'!G4</f>
        <v>93.64</v>
      </c>
      <c r="E4" s="8">
        <f>'1'!A4</f>
        <v>0.89705254164886805</v>
      </c>
      <c r="F4" s="7">
        <v>90</v>
      </c>
      <c r="G4" s="7">
        <v>100</v>
      </c>
      <c r="H4" s="10" t="s">
        <v>9</v>
      </c>
    </row>
    <row r="5" spans="1:8">
      <c r="A5" s="13"/>
      <c r="B5" s="10">
        <v>3</v>
      </c>
      <c r="C5" s="7">
        <f>'1'!B5</f>
        <v>24</v>
      </c>
      <c r="D5" s="7">
        <f>'1'!G5</f>
        <v>204.79</v>
      </c>
      <c r="E5" s="8">
        <f>'1'!A5</f>
        <v>0.11719322232530886</v>
      </c>
      <c r="F5" s="9">
        <f>F4*E5/E4</f>
        <v>11.757828577009201</v>
      </c>
      <c r="G5" s="9">
        <f>G4*F5/F4</f>
        <v>13.064253974454669</v>
      </c>
      <c r="H5" s="10" t="s">
        <v>10</v>
      </c>
    </row>
    <row r="6" spans="1:8">
      <c r="A6" s="14"/>
      <c r="B6" s="10">
        <v>2</v>
      </c>
      <c r="C6" s="7">
        <f>'1'!B6</f>
        <v>73</v>
      </c>
      <c r="D6" s="9">
        <f>'1'!G6</f>
        <v>129.4</v>
      </c>
      <c r="E6" s="8">
        <f>'1'!A6</f>
        <v>0.56414219474497684</v>
      </c>
      <c r="F6" s="9">
        <f>F4*E6/E4</f>
        <v>56.599580481342457</v>
      </c>
      <c r="G6" s="9">
        <f>G4*F6/F4</f>
        <v>62.888422757047174</v>
      </c>
      <c r="H6" s="10" t="s">
        <v>11</v>
      </c>
    </row>
    <row r="8" spans="1:8">
      <c r="A8" s="10" t="s">
        <v>13</v>
      </c>
      <c r="B8" s="10" t="s">
        <v>0</v>
      </c>
      <c r="C8" s="7" t="s">
        <v>1</v>
      </c>
      <c r="D8" s="7" t="s">
        <v>2</v>
      </c>
      <c r="E8" s="7" t="s">
        <v>3</v>
      </c>
      <c r="F8" s="7" t="s">
        <v>1</v>
      </c>
      <c r="G8" s="7" t="s">
        <v>4</v>
      </c>
      <c r="H8" s="10" t="s">
        <v>5</v>
      </c>
    </row>
    <row r="9" spans="1:8">
      <c r="A9" s="12">
        <v>2</v>
      </c>
      <c r="B9" s="10">
        <v>2</v>
      </c>
      <c r="C9" s="7">
        <f>'2'!B4</f>
        <v>80</v>
      </c>
      <c r="D9" s="7">
        <f>'2'!G4</f>
        <v>75.36</v>
      </c>
      <c r="E9" s="8">
        <f>'2'!A4</f>
        <v>1.0615711252653928</v>
      </c>
      <c r="F9" s="9">
        <f>F10*E9/E10</f>
        <v>80.232558139534888</v>
      </c>
      <c r="G9" s="9">
        <f>G10*F9/F10</f>
        <v>89.147286821705421</v>
      </c>
      <c r="H9" s="10" t="s">
        <v>9</v>
      </c>
    </row>
    <row r="10" spans="1:8">
      <c r="A10" s="13"/>
      <c r="B10" s="10">
        <v>1</v>
      </c>
      <c r="C10" s="7">
        <f>'2'!B5</f>
        <v>86</v>
      </c>
      <c r="D10" s="7">
        <f>'2'!G5</f>
        <v>72.22</v>
      </c>
      <c r="E10" s="8">
        <f>'2'!A5</f>
        <v>1.1908058709498754</v>
      </c>
      <c r="F10" s="9">
        <v>90</v>
      </c>
      <c r="G10" s="9">
        <v>100</v>
      </c>
      <c r="H10" s="10" t="s">
        <v>10</v>
      </c>
    </row>
    <row r="11" spans="1:8">
      <c r="A11" s="14"/>
      <c r="B11" s="10">
        <v>3</v>
      </c>
      <c r="C11" s="7">
        <f>'2'!B6</f>
        <v>57</v>
      </c>
      <c r="D11" s="9">
        <f>'2'!G6</f>
        <v>68.13</v>
      </c>
      <c r="E11" s="8">
        <f>'2'!A6</f>
        <v>0.83663584324086315</v>
      </c>
      <c r="F11" s="9">
        <f>F10*E11/E10</f>
        <v>63.232158766243742</v>
      </c>
      <c r="G11" s="9">
        <f>G10*F11/F10</f>
        <v>70.25795418471526</v>
      </c>
      <c r="H11" s="10" t="s">
        <v>11</v>
      </c>
    </row>
    <row r="13" spans="1:8">
      <c r="A13" s="10" t="s">
        <v>13</v>
      </c>
      <c r="B13" s="10" t="s">
        <v>0</v>
      </c>
      <c r="C13" s="7" t="s">
        <v>1</v>
      </c>
      <c r="D13" s="7" t="s">
        <v>2</v>
      </c>
      <c r="E13" s="7" t="s">
        <v>3</v>
      </c>
      <c r="F13" s="7" t="s">
        <v>1</v>
      </c>
      <c r="G13" s="7" t="s">
        <v>4</v>
      </c>
      <c r="H13" s="10" t="s">
        <v>5</v>
      </c>
    </row>
    <row r="14" spans="1:8">
      <c r="A14" s="12">
        <v>3</v>
      </c>
      <c r="B14" s="10">
        <v>1</v>
      </c>
      <c r="C14" s="7">
        <f>'3'!B4</f>
        <v>21</v>
      </c>
      <c r="D14" s="7">
        <f>'3'!G4</f>
        <v>9.4700000000000006</v>
      </c>
      <c r="E14" s="8">
        <f>'3'!A4</f>
        <v>2.2175290390707496</v>
      </c>
      <c r="F14" s="9">
        <v>25</v>
      </c>
      <c r="G14" s="9">
        <v>100</v>
      </c>
      <c r="H14" s="10" t="s">
        <v>9</v>
      </c>
    </row>
    <row r="15" spans="1:8">
      <c r="A15" s="13"/>
      <c r="B15" s="10">
        <v>2</v>
      </c>
      <c r="C15" s="7">
        <f>'3'!B5</f>
        <v>21</v>
      </c>
      <c r="D15" s="7">
        <f>'3'!G5</f>
        <v>9.76</v>
      </c>
      <c r="E15" s="8">
        <f>'3'!A5</f>
        <v>2.151639344262295</v>
      </c>
      <c r="F15" s="9">
        <f>F14*E15/E14</f>
        <v>24.257172131147541</v>
      </c>
      <c r="G15" s="9">
        <f>G14*F15/F14</f>
        <v>97.028688524590166</v>
      </c>
      <c r="H15" s="10" t="s">
        <v>10</v>
      </c>
    </row>
    <row r="16" spans="1:8">
      <c r="A16" s="14"/>
      <c r="B16" s="10">
        <v>3</v>
      </c>
      <c r="C16" s="7">
        <f>'3'!B6</f>
        <v>23</v>
      </c>
      <c r="D16" s="9">
        <f>'3'!G6</f>
        <v>11.5</v>
      </c>
      <c r="E16" s="8">
        <f>'3'!A6</f>
        <v>2</v>
      </c>
      <c r="F16" s="9">
        <f>F14*E16/E14</f>
        <v>22.547619047619047</v>
      </c>
      <c r="G16" s="9">
        <f>G14*F16/F14</f>
        <v>90.19047619047619</v>
      </c>
      <c r="H16" s="10" t="s">
        <v>11</v>
      </c>
    </row>
    <row r="18" spans="1:8">
      <c r="A18" s="10" t="s">
        <v>13</v>
      </c>
      <c r="B18" s="10" t="s">
        <v>0</v>
      </c>
      <c r="C18" s="7" t="s">
        <v>1</v>
      </c>
      <c r="D18" s="7" t="s">
        <v>2</v>
      </c>
      <c r="E18" s="7" t="s">
        <v>3</v>
      </c>
      <c r="F18" s="7" t="s">
        <v>1</v>
      </c>
      <c r="G18" s="7" t="s">
        <v>4</v>
      </c>
      <c r="H18" s="10" t="s">
        <v>5</v>
      </c>
    </row>
    <row r="19" spans="1:8">
      <c r="A19" s="12">
        <v>4</v>
      </c>
      <c r="B19" s="10">
        <v>2</v>
      </c>
      <c r="C19" s="7">
        <f>'4'!B4</f>
        <v>31</v>
      </c>
      <c r="D19" s="7">
        <f>'4'!G4</f>
        <v>33.36</v>
      </c>
      <c r="E19" s="8">
        <f>'4'!A4</f>
        <v>0.92925659472422062</v>
      </c>
      <c r="F19" s="9">
        <f>F20*E19/E20</f>
        <v>31.163887072160449</v>
      </c>
      <c r="G19" s="9">
        <f>G20*F19/F20</f>
        <v>89.039677349029859</v>
      </c>
      <c r="H19" s="10" t="s">
        <v>9</v>
      </c>
    </row>
    <row r="20" spans="1:8">
      <c r="A20" s="13"/>
      <c r="B20" s="10">
        <v>1</v>
      </c>
      <c r="C20" s="7">
        <f>'4'!B5</f>
        <v>33</v>
      </c>
      <c r="D20" s="7">
        <f>'4'!G5</f>
        <v>31.62</v>
      </c>
      <c r="E20" s="8">
        <f>'4'!A5</f>
        <v>1.0436432637571158</v>
      </c>
      <c r="F20" s="9">
        <v>35</v>
      </c>
      <c r="G20" s="9">
        <v>100</v>
      </c>
      <c r="H20" s="10" t="s">
        <v>10</v>
      </c>
    </row>
    <row r="21" spans="1:8">
      <c r="A21" s="14"/>
      <c r="B21" s="10">
        <v>3</v>
      </c>
      <c r="C21" s="7">
        <f>'4'!B6</f>
        <v>33</v>
      </c>
      <c r="D21" s="9">
        <f>'4'!G6</f>
        <v>38.64</v>
      </c>
      <c r="E21" s="8">
        <f>'4'!A6</f>
        <v>0.85403726708074534</v>
      </c>
      <c r="F21" s="9">
        <f>F20*E21/E20</f>
        <v>28.641304347826086</v>
      </c>
      <c r="G21" s="9">
        <f>G20*F21/F20</f>
        <v>81.83229813664596</v>
      </c>
      <c r="H21" s="10" t="s">
        <v>11</v>
      </c>
    </row>
    <row r="23" spans="1:8">
      <c r="A23" s="10" t="s">
        <v>13</v>
      </c>
      <c r="B23" s="10" t="s">
        <v>0</v>
      </c>
      <c r="C23" s="7" t="s">
        <v>1</v>
      </c>
      <c r="D23" s="7" t="s">
        <v>2</v>
      </c>
      <c r="E23" s="7" t="s">
        <v>3</v>
      </c>
      <c r="F23" s="7" t="s">
        <v>1</v>
      </c>
      <c r="G23" s="7" t="s">
        <v>4</v>
      </c>
      <c r="H23" s="10" t="s">
        <v>5</v>
      </c>
    </row>
    <row r="24" spans="1:8">
      <c r="A24" s="12">
        <v>5</v>
      </c>
      <c r="B24" s="10">
        <v>1</v>
      </c>
      <c r="C24" s="7">
        <f>'5'!B4</f>
        <v>61</v>
      </c>
      <c r="D24" s="7">
        <f>'5'!G4</f>
        <v>46.28</v>
      </c>
      <c r="E24" s="8">
        <f>'5'!A4</f>
        <v>1.3180639585133966</v>
      </c>
      <c r="F24" s="9">
        <v>100</v>
      </c>
      <c r="G24" s="9">
        <v>100</v>
      </c>
      <c r="H24" s="10" t="s">
        <v>9</v>
      </c>
    </row>
    <row r="25" spans="1:8">
      <c r="A25" s="13"/>
      <c r="B25" s="10">
        <v>2</v>
      </c>
      <c r="C25" s="7">
        <f>'5'!B5</f>
        <v>78</v>
      </c>
      <c r="D25" s="7">
        <f>'5'!G5</f>
        <v>59.57</v>
      </c>
      <c r="E25" s="8">
        <f>'5'!A5</f>
        <v>1.3093839180795703</v>
      </c>
      <c r="F25" s="9">
        <f>F24*E25/E24</f>
        <v>99.341455292987732</v>
      </c>
      <c r="G25" s="9">
        <f>G24*F25/F24</f>
        <v>99.341455292987746</v>
      </c>
      <c r="H25" s="10" t="s">
        <v>10</v>
      </c>
    </row>
    <row r="26" spans="1:8">
      <c r="A26" s="14"/>
      <c r="B26" s="10">
        <v>3</v>
      </c>
      <c r="C26" s="7">
        <v>0</v>
      </c>
      <c r="D26" s="9">
        <f>'5'!G6</f>
        <v>62.49</v>
      </c>
      <c r="E26" s="8">
        <v>0</v>
      </c>
      <c r="F26" s="9">
        <v>0</v>
      </c>
      <c r="G26" s="9">
        <v>0</v>
      </c>
      <c r="H26" s="10" t="s">
        <v>11</v>
      </c>
    </row>
    <row r="28" spans="1:8">
      <c r="A28" s="10" t="s">
        <v>13</v>
      </c>
      <c r="B28" s="10" t="s">
        <v>0</v>
      </c>
      <c r="C28" s="7" t="s">
        <v>1</v>
      </c>
      <c r="D28" s="7" t="s">
        <v>2</v>
      </c>
      <c r="E28" s="7" t="s">
        <v>3</v>
      </c>
      <c r="F28" s="7" t="s">
        <v>1</v>
      </c>
      <c r="G28" s="7" t="s">
        <v>4</v>
      </c>
      <c r="H28" s="10" t="s">
        <v>5</v>
      </c>
    </row>
    <row r="29" spans="1:8">
      <c r="A29" s="12">
        <v>6</v>
      </c>
      <c r="B29" s="10">
        <v>3</v>
      </c>
      <c r="C29" s="7">
        <f>'6'!B4</f>
        <v>11</v>
      </c>
      <c r="D29" s="7">
        <f>'6'!G4</f>
        <v>22.57</v>
      </c>
      <c r="E29" s="8">
        <f>'6'!A4</f>
        <v>0.48737261852015951</v>
      </c>
      <c r="F29" s="9">
        <f>F31*E29/E31</f>
        <v>7.4045825685169948</v>
      </c>
      <c r="G29" s="9">
        <f>G31*F29/F31</f>
        <v>24.681941895056649</v>
      </c>
      <c r="H29" s="10" t="s">
        <v>9</v>
      </c>
    </row>
    <row r="30" spans="1:8">
      <c r="A30" s="13"/>
      <c r="B30" s="10">
        <v>2</v>
      </c>
      <c r="C30" s="7">
        <f>'6'!B5</f>
        <v>28</v>
      </c>
      <c r="D30" s="7">
        <f>'6'!G5</f>
        <v>17.61</v>
      </c>
      <c r="E30" s="8">
        <f>'6'!A5</f>
        <v>1.5900056785917094</v>
      </c>
      <c r="F30" s="9">
        <f>F31*E30/E31</f>
        <v>24.156729131175471</v>
      </c>
      <c r="G30" s="9">
        <f>G31*F30/F31</f>
        <v>80.522430437251572</v>
      </c>
      <c r="H30" s="10" t="s">
        <v>10</v>
      </c>
    </row>
    <row r="31" spans="1:8">
      <c r="A31" s="14"/>
      <c r="B31" s="10">
        <v>1</v>
      </c>
      <c r="C31" s="7">
        <f>'6'!B6</f>
        <v>28</v>
      </c>
      <c r="D31" s="9">
        <f>'6'!G6</f>
        <v>14.18</v>
      </c>
      <c r="E31" s="8">
        <f>'6'!A6</f>
        <v>1.9746121297602257</v>
      </c>
      <c r="F31" s="9">
        <v>30</v>
      </c>
      <c r="G31" s="9">
        <v>100</v>
      </c>
      <c r="H31" s="10" t="s">
        <v>11</v>
      </c>
    </row>
    <row r="33" spans="1:8">
      <c r="A33" s="10" t="s">
        <v>13</v>
      </c>
      <c r="B33" s="10" t="s">
        <v>0</v>
      </c>
      <c r="C33" s="7" t="s">
        <v>1</v>
      </c>
      <c r="D33" s="7" t="s">
        <v>2</v>
      </c>
      <c r="E33" s="7" t="s">
        <v>3</v>
      </c>
      <c r="F33" s="7" t="s">
        <v>1</v>
      </c>
      <c r="G33" s="7" t="s">
        <v>4</v>
      </c>
      <c r="H33" s="10" t="s">
        <v>5</v>
      </c>
    </row>
    <row r="34" spans="1:8">
      <c r="A34" s="12">
        <v>7</v>
      </c>
      <c r="B34" s="10">
        <v>3</v>
      </c>
      <c r="C34" s="7">
        <f>'7'!B4</f>
        <v>15</v>
      </c>
      <c r="D34" s="7">
        <f>'7'!G4</f>
        <v>7.74</v>
      </c>
      <c r="E34" s="8">
        <f>'7'!A4</f>
        <v>1.9379844961240309</v>
      </c>
      <c r="F34" s="9">
        <f>F36*E34/E36</f>
        <v>23.113315093479248</v>
      </c>
      <c r="G34" s="9">
        <f>G36*F34/F36</f>
        <v>92.453260373916976</v>
      </c>
      <c r="H34" s="10" t="s">
        <v>9</v>
      </c>
    </row>
    <row r="35" spans="1:8">
      <c r="A35" s="13"/>
      <c r="B35" s="10">
        <v>2</v>
      </c>
      <c r="C35" s="7">
        <f>'7'!B5</f>
        <v>23</v>
      </c>
      <c r="D35" s="7">
        <f>'7'!G5</f>
        <v>11.82</v>
      </c>
      <c r="E35" s="8">
        <f>'7'!A5</f>
        <v>1.9458544839255498</v>
      </c>
      <c r="F35" s="9">
        <f>F36*E35/E36</f>
        <v>23.207176271523835</v>
      </c>
      <c r="G35" s="9">
        <f>G36*F35/F36</f>
        <v>92.82870508609534</v>
      </c>
      <c r="H35" s="10" t="s">
        <v>10</v>
      </c>
    </row>
    <row r="36" spans="1:8">
      <c r="A36" s="14"/>
      <c r="B36" s="10">
        <v>1</v>
      </c>
      <c r="C36" s="7">
        <f>'7'!B6</f>
        <v>17</v>
      </c>
      <c r="D36" s="9">
        <f>'7'!G6</f>
        <v>8.11</v>
      </c>
      <c r="E36" s="8">
        <f>'7'!A6</f>
        <v>2.0961775585696674</v>
      </c>
      <c r="F36" s="9">
        <v>25</v>
      </c>
      <c r="G36" s="9">
        <v>100</v>
      </c>
      <c r="H36" s="10" t="s">
        <v>11</v>
      </c>
    </row>
    <row r="38" spans="1:8">
      <c r="A38" s="10" t="s">
        <v>13</v>
      </c>
      <c r="B38" s="10" t="s">
        <v>0</v>
      </c>
      <c r="C38" s="7" t="s">
        <v>1</v>
      </c>
      <c r="D38" s="7" t="s">
        <v>2</v>
      </c>
      <c r="E38" s="7" t="s">
        <v>3</v>
      </c>
      <c r="F38" s="7" t="s">
        <v>1</v>
      </c>
      <c r="G38" s="7" t="s">
        <v>4</v>
      </c>
      <c r="H38" s="10" t="s">
        <v>5</v>
      </c>
    </row>
    <row r="39" spans="1:8">
      <c r="A39" s="12">
        <v>8</v>
      </c>
      <c r="B39" s="10">
        <v>1</v>
      </c>
      <c r="C39" s="7">
        <f>'8'!B4</f>
        <v>48</v>
      </c>
      <c r="D39" s="7">
        <f>'8'!G4</f>
        <v>23.23</v>
      </c>
      <c r="E39" s="8">
        <f>'8'!A4</f>
        <v>2.0662935858803273</v>
      </c>
      <c r="F39" s="9">
        <v>50</v>
      </c>
      <c r="G39" s="9">
        <v>100</v>
      </c>
      <c r="H39" s="10" t="s">
        <v>9</v>
      </c>
    </row>
    <row r="40" spans="1:8">
      <c r="A40" s="13"/>
      <c r="B40" s="10">
        <v>3</v>
      </c>
      <c r="C40" s="7">
        <f>'8'!B5</f>
        <v>38</v>
      </c>
      <c r="D40" s="7">
        <f>'8'!G5</f>
        <v>24.56</v>
      </c>
      <c r="E40" s="8">
        <f>'8'!A5</f>
        <v>1.5472312703583062</v>
      </c>
      <c r="F40" s="9">
        <f>F39*E40/E39</f>
        <v>37.439773344191096</v>
      </c>
      <c r="G40" s="9">
        <f>G39*F40/F39</f>
        <v>74.879546688382192</v>
      </c>
      <c r="H40" s="10" t="s">
        <v>10</v>
      </c>
    </row>
    <row r="41" spans="1:8">
      <c r="A41" s="14"/>
      <c r="B41" s="10">
        <v>2</v>
      </c>
      <c r="C41" s="7">
        <f>'8'!B6</f>
        <v>46</v>
      </c>
      <c r="D41" s="9">
        <f>'8'!G6</f>
        <v>26.19</v>
      </c>
      <c r="E41" s="8">
        <f>'8'!A6</f>
        <v>1.7563955708285603</v>
      </c>
      <c r="F41" s="9">
        <f>F39*E41/E39</f>
        <v>42.501113656611935</v>
      </c>
      <c r="G41" s="9">
        <f>G39*F41/F39</f>
        <v>85.002227313223869</v>
      </c>
      <c r="H41" s="10" t="s">
        <v>11</v>
      </c>
    </row>
  </sheetData>
  <mergeCells count="8">
    <mergeCell ref="A34:A36"/>
    <mergeCell ref="A39:A41"/>
    <mergeCell ref="A4:A6"/>
    <mergeCell ref="A9:A11"/>
    <mergeCell ref="A14:A16"/>
    <mergeCell ref="A19:A21"/>
    <mergeCell ref="A24:A26"/>
    <mergeCell ref="A29:A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K6"/>
  <sheetViews>
    <sheetView workbookViewId="0">
      <selection activeCell="B4" sqref="B4:B6"/>
    </sheetView>
  </sheetViews>
  <sheetFormatPr defaultRowHeight="18.75"/>
  <cols>
    <col min="1" max="1" width="13" style="1" bestFit="1" customWidth="1"/>
    <col min="2" max="2" width="5.42578125" style="1" bestFit="1" customWidth="1"/>
    <col min="3" max="3" width="3.85546875" style="1" bestFit="1" customWidth="1"/>
    <col min="4" max="5" width="2.5703125" style="1" bestFit="1" customWidth="1"/>
    <col min="6" max="6" width="2.7109375" style="1" bestFit="1" customWidth="1"/>
    <col min="7" max="7" width="9" style="1" bestFit="1" customWidth="1"/>
    <col min="8" max="8" width="11" style="2" bestFit="1" customWidth="1"/>
    <col min="9" max="9" width="9.140625" style="1"/>
    <col min="10" max="10" width="12.42578125" style="1" bestFit="1" customWidth="1"/>
    <col min="11" max="16384" width="9.140625" style="1"/>
  </cols>
  <sheetData>
    <row r="3" spans="1:11">
      <c r="A3" s="3" t="s">
        <v>3</v>
      </c>
      <c r="B3" s="3" t="s">
        <v>1</v>
      </c>
      <c r="C3" s="3" t="s">
        <v>6</v>
      </c>
      <c r="D3" s="3" t="s">
        <v>7</v>
      </c>
      <c r="E3" s="3" t="s">
        <v>12</v>
      </c>
      <c r="F3" s="3" t="s">
        <v>8</v>
      </c>
      <c r="G3" s="3" t="s">
        <v>2</v>
      </c>
      <c r="H3" s="4" t="s">
        <v>5</v>
      </c>
      <c r="J3" s="1" t="s">
        <v>14</v>
      </c>
      <c r="K3" s="1">
        <v>18</v>
      </c>
    </row>
    <row r="4" spans="1:11">
      <c r="A4" s="6">
        <f>B4/G4</f>
        <v>0.89705254164886805</v>
      </c>
      <c r="B4" s="3">
        <f>C4*5+D4*3</f>
        <v>84</v>
      </c>
      <c r="C4" s="3">
        <v>15</v>
      </c>
      <c r="D4" s="3">
        <v>3</v>
      </c>
      <c r="E4" s="3"/>
      <c r="F4" s="3"/>
      <c r="G4" s="3">
        <v>93.64</v>
      </c>
      <c r="H4" s="4" t="s">
        <v>9</v>
      </c>
      <c r="J4" s="1" t="s">
        <v>15</v>
      </c>
      <c r="K4" s="1">
        <f>K3*5</f>
        <v>90</v>
      </c>
    </row>
    <row r="5" spans="1:11">
      <c r="A5" s="6">
        <f t="shared" ref="A5:A6" si="0">B5/G5</f>
        <v>0.11719322232530886</v>
      </c>
      <c r="B5" s="3">
        <f>C5*5+D5*3-F5*10</f>
        <v>24</v>
      </c>
      <c r="C5" s="3">
        <v>11</v>
      </c>
      <c r="D5" s="3">
        <v>3</v>
      </c>
      <c r="E5" s="3"/>
      <c r="F5" s="3">
        <v>4</v>
      </c>
      <c r="G5" s="3">
        <v>204.79</v>
      </c>
      <c r="H5" s="4" t="s">
        <v>10</v>
      </c>
    </row>
    <row r="6" spans="1:11">
      <c r="A6" s="6">
        <f t="shared" si="0"/>
        <v>0.56414219474497684</v>
      </c>
      <c r="B6" s="3">
        <f>C6*5+D6*3-F6*10</f>
        <v>73</v>
      </c>
      <c r="C6" s="3">
        <v>16</v>
      </c>
      <c r="D6" s="3">
        <v>1</v>
      </c>
      <c r="E6" s="3"/>
      <c r="F6" s="3">
        <v>1</v>
      </c>
      <c r="G6" s="5">
        <v>129.4</v>
      </c>
      <c r="H6" s="4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K6"/>
  <sheetViews>
    <sheetView workbookViewId="0">
      <selection activeCell="H28" sqref="H28"/>
    </sheetView>
  </sheetViews>
  <sheetFormatPr defaultRowHeight="18.75"/>
  <cols>
    <col min="1" max="1" width="13" style="1" bestFit="1" customWidth="1"/>
    <col min="2" max="2" width="5.42578125" style="1" bestFit="1" customWidth="1"/>
    <col min="3" max="3" width="3.85546875" style="1" bestFit="1" customWidth="1"/>
    <col min="4" max="5" width="2.5703125" style="1" bestFit="1" customWidth="1"/>
    <col min="6" max="6" width="2.7109375" style="1" bestFit="1" customWidth="1"/>
    <col min="7" max="7" width="9" style="1" bestFit="1" customWidth="1"/>
    <col min="8" max="8" width="11" style="2" bestFit="1" customWidth="1"/>
    <col min="9" max="9" width="9.140625" style="1"/>
    <col min="10" max="10" width="12.42578125" style="1" bestFit="1" customWidth="1"/>
    <col min="11" max="16384" width="9.140625" style="1"/>
  </cols>
  <sheetData>
    <row r="3" spans="1:11">
      <c r="A3" s="3" t="s">
        <v>3</v>
      </c>
      <c r="B3" s="3" t="s">
        <v>1</v>
      </c>
      <c r="C3" s="3" t="s">
        <v>6</v>
      </c>
      <c r="D3" s="3" t="s">
        <v>7</v>
      </c>
      <c r="E3" s="3" t="s">
        <v>12</v>
      </c>
      <c r="F3" s="3" t="s">
        <v>8</v>
      </c>
      <c r="G3" s="3" t="s">
        <v>2</v>
      </c>
      <c r="H3" s="4" t="s">
        <v>5</v>
      </c>
      <c r="J3" s="1" t="s">
        <v>14</v>
      </c>
      <c r="K3" s="1">
        <v>18</v>
      </c>
    </row>
    <row r="4" spans="1:11">
      <c r="A4" s="6">
        <f>B4/G4</f>
        <v>1.0615711252653928</v>
      </c>
      <c r="B4" s="3">
        <f>C4*5+D4*3</f>
        <v>80</v>
      </c>
      <c r="C4" s="3">
        <v>13</v>
      </c>
      <c r="D4" s="3">
        <v>5</v>
      </c>
      <c r="E4" s="3"/>
      <c r="F4" s="3"/>
      <c r="G4" s="3">
        <v>75.36</v>
      </c>
      <c r="H4" s="4" t="s">
        <v>9</v>
      </c>
      <c r="J4" s="1" t="s">
        <v>15</v>
      </c>
      <c r="K4" s="1">
        <f>K3*5</f>
        <v>90</v>
      </c>
    </row>
    <row r="5" spans="1:11">
      <c r="A5" s="6">
        <f t="shared" ref="A5:A6" si="0">B5/G5</f>
        <v>1.1908058709498754</v>
      </c>
      <c r="B5" s="3">
        <f>C5*5+D5*3-F5*10</f>
        <v>86</v>
      </c>
      <c r="C5" s="3">
        <v>16</v>
      </c>
      <c r="D5" s="3">
        <v>2</v>
      </c>
      <c r="E5" s="3"/>
      <c r="F5" s="3"/>
      <c r="G5" s="3">
        <v>72.22</v>
      </c>
      <c r="H5" s="4" t="s">
        <v>10</v>
      </c>
    </row>
    <row r="6" spans="1:11">
      <c r="A6" s="6">
        <f t="shared" si="0"/>
        <v>0.83663584324086315</v>
      </c>
      <c r="B6" s="3">
        <f>C6*5+D6*3-F6*10+E6*1</f>
        <v>57</v>
      </c>
      <c r="C6" s="3">
        <v>9</v>
      </c>
      <c r="D6" s="3">
        <v>7</v>
      </c>
      <c r="E6" s="3">
        <v>1</v>
      </c>
      <c r="F6" s="3">
        <v>1</v>
      </c>
      <c r="G6" s="5">
        <v>68.13</v>
      </c>
      <c r="H6" s="4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K6"/>
  <sheetViews>
    <sheetView workbookViewId="0">
      <selection activeCell="H27" sqref="H27"/>
    </sheetView>
  </sheetViews>
  <sheetFormatPr defaultRowHeight="18.75"/>
  <cols>
    <col min="1" max="1" width="13" style="1" bestFit="1" customWidth="1"/>
    <col min="2" max="2" width="5.42578125" style="1" bestFit="1" customWidth="1"/>
    <col min="3" max="3" width="3.85546875" style="1" bestFit="1" customWidth="1"/>
    <col min="4" max="5" width="2.5703125" style="1" bestFit="1" customWidth="1"/>
    <col min="6" max="6" width="2.7109375" style="1" bestFit="1" customWidth="1"/>
    <col min="7" max="7" width="9" style="1" bestFit="1" customWidth="1"/>
    <col min="8" max="8" width="11" style="2" bestFit="1" customWidth="1"/>
    <col min="9" max="9" width="9.140625" style="1"/>
    <col min="10" max="10" width="12.42578125" style="1" bestFit="1" customWidth="1"/>
    <col min="11" max="16384" width="9.140625" style="1"/>
  </cols>
  <sheetData>
    <row r="3" spans="1:11">
      <c r="A3" s="3" t="s">
        <v>3</v>
      </c>
      <c r="B3" s="3" t="s">
        <v>1</v>
      </c>
      <c r="C3" s="3" t="s">
        <v>6</v>
      </c>
      <c r="D3" s="3" t="s">
        <v>7</v>
      </c>
      <c r="E3" s="3" t="s">
        <v>12</v>
      </c>
      <c r="F3" s="3" t="s">
        <v>8</v>
      </c>
      <c r="G3" s="3" t="s">
        <v>2</v>
      </c>
      <c r="H3" s="4" t="s">
        <v>5</v>
      </c>
      <c r="J3" s="1" t="s">
        <v>14</v>
      </c>
      <c r="K3" s="1">
        <v>5</v>
      </c>
    </row>
    <row r="4" spans="1:11">
      <c r="A4" s="6">
        <f>B4/G4</f>
        <v>2.2175290390707496</v>
      </c>
      <c r="B4" s="3">
        <f>C4*5+D4*3</f>
        <v>21</v>
      </c>
      <c r="C4" s="3">
        <v>3</v>
      </c>
      <c r="D4" s="3">
        <v>2</v>
      </c>
      <c r="E4" s="3"/>
      <c r="F4" s="3"/>
      <c r="G4" s="3">
        <v>9.4700000000000006</v>
      </c>
      <c r="H4" s="4" t="s">
        <v>9</v>
      </c>
      <c r="J4" s="1" t="s">
        <v>15</v>
      </c>
      <c r="K4" s="1">
        <f>K3*5</f>
        <v>25</v>
      </c>
    </row>
    <row r="5" spans="1:11">
      <c r="A5" s="6">
        <f t="shared" ref="A5:A6" si="0">B5/G5</f>
        <v>2.151639344262295</v>
      </c>
      <c r="B5" s="3">
        <f>C5*5+D5*3-F5*10</f>
        <v>21</v>
      </c>
      <c r="C5" s="3">
        <v>3</v>
      </c>
      <c r="D5" s="3">
        <v>2</v>
      </c>
      <c r="E5" s="3"/>
      <c r="F5" s="3"/>
      <c r="G5" s="3">
        <v>9.76</v>
      </c>
      <c r="H5" s="4" t="s">
        <v>10</v>
      </c>
    </row>
    <row r="6" spans="1:11">
      <c r="A6" s="6">
        <f t="shared" si="0"/>
        <v>2</v>
      </c>
      <c r="B6" s="3">
        <f>C6*5+D6*3-F6*10</f>
        <v>23</v>
      </c>
      <c r="C6" s="3">
        <v>4</v>
      </c>
      <c r="D6" s="3">
        <v>1</v>
      </c>
      <c r="E6" s="3"/>
      <c r="F6" s="3"/>
      <c r="G6" s="5">
        <v>11.5</v>
      </c>
      <c r="H6" s="4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K6"/>
  <sheetViews>
    <sheetView workbookViewId="0">
      <selection activeCell="G27" sqref="G27"/>
    </sheetView>
  </sheetViews>
  <sheetFormatPr defaultRowHeight="18.75"/>
  <cols>
    <col min="1" max="1" width="13" style="1" bestFit="1" customWidth="1"/>
    <col min="2" max="2" width="5.42578125" style="1" bestFit="1" customWidth="1"/>
    <col min="3" max="3" width="3.85546875" style="1" bestFit="1" customWidth="1"/>
    <col min="4" max="5" width="2.5703125" style="1" bestFit="1" customWidth="1"/>
    <col min="6" max="6" width="2.7109375" style="1" bestFit="1" customWidth="1"/>
    <col min="7" max="7" width="9" style="1" bestFit="1" customWidth="1"/>
    <col min="8" max="8" width="11" style="2" bestFit="1" customWidth="1"/>
    <col min="9" max="9" width="9.140625" style="1"/>
    <col min="10" max="10" width="12.42578125" style="1" bestFit="1" customWidth="1"/>
    <col min="11" max="16384" width="9.140625" style="1"/>
  </cols>
  <sheetData>
    <row r="3" spans="1:11">
      <c r="A3" s="3" t="s">
        <v>3</v>
      </c>
      <c r="B3" s="3" t="s">
        <v>1</v>
      </c>
      <c r="C3" s="3" t="s">
        <v>6</v>
      </c>
      <c r="D3" s="3" t="s">
        <v>7</v>
      </c>
      <c r="E3" s="3" t="s">
        <v>12</v>
      </c>
      <c r="F3" s="3" t="s">
        <v>8</v>
      </c>
      <c r="G3" s="3" t="s">
        <v>2</v>
      </c>
      <c r="H3" s="4" t="s">
        <v>5</v>
      </c>
      <c r="J3" s="1" t="s">
        <v>14</v>
      </c>
      <c r="K3" s="1">
        <v>7</v>
      </c>
    </row>
    <row r="4" spans="1:11">
      <c r="A4" s="6">
        <f>B4/G4</f>
        <v>0.92925659472422062</v>
      </c>
      <c r="B4" s="3">
        <f>C4*5+D4*3+E4*1</f>
        <v>31</v>
      </c>
      <c r="C4" s="3">
        <v>6</v>
      </c>
      <c r="D4" s="3"/>
      <c r="E4" s="3">
        <v>1</v>
      </c>
      <c r="F4" s="3"/>
      <c r="G4" s="3">
        <v>33.36</v>
      </c>
      <c r="H4" s="4" t="s">
        <v>9</v>
      </c>
      <c r="J4" s="1" t="s">
        <v>15</v>
      </c>
      <c r="K4" s="1">
        <f>K3*5</f>
        <v>35</v>
      </c>
    </row>
    <row r="5" spans="1:11">
      <c r="A5" s="6">
        <f t="shared" ref="A5:A6" si="0">B5/G5</f>
        <v>1.0436432637571158</v>
      </c>
      <c r="B5" s="3">
        <f>C5*5+D5*3-F5*10</f>
        <v>33</v>
      </c>
      <c r="C5" s="3">
        <v>6</v>
      </c>
      <c r="D5" s="3">
        <v>1</v>
      </c>
      <c r="E5" s="3"/>
      <c r="F5" s="3"/>
      <c r="G5" s="3">
        <v>31.62</v>
      </c>
      <c r="H5" s="4" t="s">
        <v>10</v>
      </c>
    </row>
    <row r="6" spans="1:11">
      <c r="A6" s="6">
        <f t="shared" si="0"/>
        <v>0.85403726708074534</v>
      </c>
      <c r="B6" s="3">
        <f>C6*5+D6*3-F6*10</f>
        <v>33</v>
      </c>
      <c r="C6" s="3">
        <v>6</v>
      </c>
      <c r="D6" s="3">
        <v>1</v>
      </c>
      <c r="E6" s="3"/>
      <c r="F6" s="3"/>
      <c r="G6" s="5">
        <v>38.64</v>
      </c>
      <c r="H6" s="4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3:K6"/>
  <sheetViews>
    <sheetView workbookViewId="0">
      <selection activeCell="G26" sqref="G26"/>
    </sheetView>
  </sheetViews>
  <sheetFormatPr defaultRowHeight="18.75"/>
  <cols>
    <col min="1" max="1" width="13" style="1" bestFit="1" customWidth="1"/>
    <col min="2" max="2" width="5.42578125" style="1" bestFit="1" customWidth="1"/>
    <col min="3" max="4" width="3.85546875" style="1" bestFit="1" customWidth="1"/>
    <col min="5" max="5" width="2.5703125" style="1" bestFit="1" customWidth="1"/>
    <col min="6" max="6" width="2.7109375" style="1" bestFit="1" customWidth="1"/>
    <col min="7" max="7" width="9" style="1" bestFit="1" customWidth="1"/>
    <col min="8" max="8" width="11" style="2" bestFit="1" customWidth="1"/>
    <col min="9" max="9" width="9.140625" style="1"/>
    <col min="10" max="10" width="12.42578125" style="1" bestFit="1" customWidth="1"/>
    <col min="11" max="16384" width="9.140625" style="1"/>
  </cols>
  <sheetData>
    <row r="3" spans="1:11">
      <c r="A3" s="3" t="s">
        <v>3</v>
      </c>
      <c r="B3" s="3" t="s">
        <v>1</v>
      </c>
      <c r="C3" s="3" t="s">
        <v>6</v>
      </c>
      <c r="D3" s="3" t="s">
        <v>7</v>
      </c>
      <c r="E3" s="3" t="s">
        <v>12</v>
      </c>
      <c r="F3" s="3" t="s">
        <v>8</v>
      </c>
      <c r="G3" s="3" t="s">
        <v>2</v>
      </c>
      <c r="H3" s="4" t="s">
        <v>5</v>
      </c>
      <c r="J3" s="1" t="s">
        <v>14</v>
      </c>
      <c r="K3" s="1">
        <v>20</v>
      </c>
    </row>
    <row r="4" spans="1:11">
      <c r="A4" s="6">
        <f>B4/G4</f>
        <v>1.3180639585133966</v>
      </c>
      <c r="B4" s="3">
        <f>C4*5+D4*3+E4*1-F4*10</f>
        <v>61</v>
      </c>
      <c r="C4" s="3">
        <v>8</v>
      </c>
      <c r="D4" s="3">
        <v>10</v>
      </c>
      <c r="E4" s="3">
        <v>1</v>
      </c>
      <c r="F4" s="3">
        <v>1</v>
      </c>
      <c r="G4" s="3">
        <v>46.28</v>
      </c>
      <c r="H4" s="4" t="s">
        <v>9</v>
      </c>
      <c r="J4" s="1" t="s">
        <v>15</v>
      </c>
      <c r="K4" s="1">
        <f>K3*5</f>
        <v>100</v>
      </c>
    </row>
    <row r="5" spans="1:11">
      <c r="A5" s="6">
        <f t="shared" ref="A5:A6" si="0">B5/G5</f>
        <v>1.3093839180795703</v>
      </c>
      <c r="B5" s="3">
        <f>C5*5+D5*3-F5*10+E5*1</f>
        <v>78</v>
      </c>
      <c r="C5" s="3">
        <v>11</v>
      </c>
      <c r="D5" s="3">
        <v>7</v>
      </c>
      <c r="E5" s="3">
        <v>2</v>
      </c>
      <c r="F5" s="3"/>
      <c r="G5" s="3">
        <v>59.57</v>
      </c>
      <c r="H5" s="4" t="s">
        <v>10</v>
      </c>
    </row>
    <row r="6" spans="1:11">
      <c r="A6" s="6">
        <f t="shared" si="0"/>
        <v>-0.73611777884461516</v>
      </c>
      <c r="B6" s="3">
        <f>C6*5+D6*3-F6*10+E6*1</f>
        <v>-46</v>
      </c>
      <c r="C6" s="3">
        <v>3</v>
      </c>
      <c r="D6" s="3">
        <v>5</v>
      </c>
      <c r="E6" s="3">
        <v>4</v>
      </c>
      <c r="F6" s="3">
        <v>8</v>
      </c>
      <c r="G6" s="5">
        <v>62.49</v>
      </c>
      <c r="H6" s="4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3:K6"/>
  <sheetViews>
    <sheetView workbookViewId="0">
      <selection activeCell="E27" sqref="E27"/>
    </sheetView>
  </sheetViews>
  <sheetFormatPr defaultRowHeight="18.75"/>
  <cols>
    <col min="1" max="1" width="13" style="1" bestFit="1" customWidth="1"/>
    <col min="2" max="2" width="5.42578125" style="1" bestFit="1" customWidth="1"/>
    <col min="3" max="3" width="3.85546875" style="1" bestFit="1" customWidth="1"/>
    <col min="4" max="5" width="2.5703125" style="1" bestFit="1" customWidth="1"/>
    <col min="6" max="6" width="2.7109375" style="1" bestFit="1" customWidth="1"/>
    <col min="7" max="7" width="9" style="1" bestFit="1" customWidth="1"/>
    <col min="8" max="8" width="11" style="2" bestFit="1" customWidth="1"/>
    <col min="9" max="9" width="9.140625" style="1"/>
    <col min="10" max="10" width="12.42578125" style="1" bestFit="1" customWidth="1"/>
    <col min="11" max="16384" width="9.140625" style="1"/>
  </cols>
  <sheetData>
    <row r="3" spans="1:11">
      <c r="A3" s="3" t="s">
        <v>3</v>
      </c>
      <c r="B3" s="3" t="s">
        <v>1</v>
      </c>
      <c r="C3" s="3" t="s">
        <v>6</v>
      </c>
      <c r="D3" s="3" t="s">
        <v>7</v>
      </c>
      <c r="E3" s="3" t="s">
        <v>12</v>
      </c>
      <c r="F3" s="3" t="s">
        <v>8</v>
      </c>
      <c r="G3" s="3" t="s">
        <v>2</v>
      </c>
      <c r="H3" s="4" t="s">
        <v>5</v>
      </c>
      <c r="J3" s="1" t="s">
        <v>14</v>
      </c>
      <c r="K3" s="1">
        <v>6</v>
      </c>
    </row>
    <row r="4" spans="1:11">
      <c r="A4" s="6">
        <f>B4/G4</f>
        <v>0.48737261852015951</v>
      </c>
      <c r="B4" s="3">
        <f>C4*5+D4*3+E4*1-F4*10</f>
        <v>11</v>
      </c>
      <c r="C4" s="3">
        <v>4</v>
      </c>
      <c r="D4" s="3"/>
      <c r="E4" s="3">
        <v>1</v>
      </c>
      <c r="F4" s="3">
        <v>1</v>
      </c>
      <c r="G4" s="3">
        <v>22.57</v>
      </c>
      <c r="H4" s="4" t="s">
        <v>9</v>
      </c>
      <c r="J4" s="1" t="s">
        <v>15</v>
      </c>
      <c r="K4" s="1">
        <f>K3*5</f>
        <v>30</v>
      </c>
    </row>
    <row r="5" spans="1:11">
      <c r="A5" s="6">
        <f t="shared" ref="A5:A6" si="0">B5/G5</f>
        <v>1.5900056785917094</v>
      </c>
      <c r="B5" s="3">
        <f>C5*5+D5*3-F5*10</f>
        <v>28</v>
      </c>
      <c r="C5" s="3">
        <v>5</v>
      </c>
      <c r="D5" s="3">
        <v>1</v>
      </c>
      <c r="E5" s="3"/>
      <c r="F5" s="3"/>
      <c r="G5" s="3">
        <v>17.61</v>
      </c>
      <c r="H5" s="4" t="s">
        <v>10</v>
      </c>
    </row>
    <row r="6" spans="1:11">
      <c r="A6" s="6">
        <f t="shared" si="0"/>
        <v>1.9746121297602257</v>
      </c>
      <c r="B6" s="3">
        <f>C6*5+D6*3-F6*10</f>
        <v>28</v>
      </c>
      <c r="C6" s="3">
        <v>5</v>
      </c>
      <c r="D6" s="3">
        <v>1</v>
      </c>
      <c r="E6" s="3"/>
      <c r="F6" s="3"/>
      <c r="G6" s="5">
        <v>14.18</v>
      </c>
      <c r="H6" s="4" t="s">
        <v>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3:K6"/>
  <sheetViews>
    <sheetView workbookViewId="0">
      <selection activeCell="H10" sqref="H10"/>
    </sheetView>
  </sheetViews>
  <sheetFormatPr defaultRowHeight="18.75"/>
  <cols>
    <col min="1" max="1" width="13" style="1" bestFit="1" customWidth="1"/>
    <col min="2" max="2" width="5.42578125" style="1" bestFit="1" customWidth="1"/>
    <col min="3" max="3" width="3.85546875" style="1" bestFit="1" customWidth="1"/>
    <col min="4" max="5" width="2.5703125" style="1" bestFit="1" customWidth="1"/>
    <col min="6" max="6" width="2.7109375" style="1" bestFit="1" customWidth="1"/>
    <col min="7" max="7" width="9" style="1" bestFit="1" customWidth="1"/>
    <col min="8" max="8" width="11" style="2" bestFit="1" customWidth="1"/>
    <col min="9" max="9" width="9.140625" style="1"/>
    <col min="10" max="10" width="12.42578125" style="1" bestFit="1" customWidth="1"/>
    <col min="11" max="16384" width="9.140625" style="1"/>
  </cols>
  <sheetData>
    <row r="3" spans="1:11">
      <c r="A3" s="3" t="s">
        <v>3</v>
      </c>
      <c r="B3" s="3" t="s">
        <v>1</v>
      </c>
      <c r="C3" s="3" t="s">
        <v>6</v>
      </c>
      <c r="D3" s="3" t="s">
        <v>7</v>
      </c>
      <c r="E3" s="3" t="s">
        <v>12</v>
      </c>
      <c r="F3" s="3" t="s">
        <v>8</v>
      </c>
      <c r="G3" s="3" t="s">
        <v>2</v>
      </c>
      <c r="H3" s="4" t="s">
        <v>5</v>
      </c>
      <c r="J3" s="1" t="s">
        <v>14</v>
      </c>
      <c r="K3" s="1">
        <v>5</v>
      </c>
    </row>
    <row r="4" spans="1:11">
      <c r="A4" s="6">
        <f>B4/G4</f>
        <v>1.9379844961240309</v>
      </c>
      <c r="B4" s="3">
        <f>C4*5+D4*3</f>
        <v>15</v>
      </c>
      <c r="C4" s="3"/>
      <c r="D4" s="3">
        <v>5</v>
      </c>
      <c r="E4" s="3"/>
      <c r="F4" s="3"/>
      <c r="G4" s="3">
        <v>7.74</v>
      </c>
      <c r="H4" s="4" t="s">
        <v>9</v>
      </c>
      <c r="J4" s="1" t="s">
        <v>15</v>
      </c>
      <c r="K4" s="1">
        <f>K3*5</f>
        <v>25</v>
      </c>
    </row>
    <row r="5" spans="1:11">
      <c r="A5" s="6">
        <f t="shared" ref="A5:A6" si="0">B5/G5</f>
        <v>1.9458544839255498</v>
      </c>
      <c r="B5" s="3">
        <f>C5*5+D5*3-F5*10</f>
        <v>23</v>
      </c>
      <c r="C5" s="3">
        <v>4</v>
      </c>
      <c r="D5" s="3">
        <v>1</v>
      </c>
      <c r="E5" s="3"/>
      <c r="F5" s="3"/>
      <c r="G5" s="3">
        <v>11.82</v>
      </c>
      <c r="H5" s="4" t="s">
        <v>10</v>
      </c>
    </row>
    <row r="6" spans="1:11">
      <c r="A6" s="6">
        <f t="shared" si="0"/>
        <v>2.0961775585696674</v>
      </c>
      <c r="B6" s="3">
        <f>C6*5+D6*3-F6*10</f>
        <v>17</v>
      </c>
      <c r="C6" s="3">
        <v>1</v>
      </c>
      <c r="D6" s="3">
        <v>4</v>
      </c>
      <c r="E6" s="3"/>
      <c r="F6" s="3"/>
      <c r="G6" s="5">
        <v>8.11</v>
      </c>
      <c r="H6" s="4" t="s">
        <v>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3:K6"/>
  <sheetViews>
    <sheetView workbookViewId="0">
      <selection activeCell="M24" sqref="M24"/>
    </sheetView>
  </sheetViews>
  <sheetFormatPr defaultRowHeight="18.75"/>
  <cols>
    <col min="1" max="1" width="13" style="1" bestFit="1" customWidth="1"/>
    <col min="2" max="2" width="5.42578125" style="1" bestFit="1" customWidth="1"/>
    <col min="3" max="3" width="3.85546875" style="1" bestFit="1" customWidth="1"/>
    <col min="4" max="5" width="2.5703125" style="1" bestFit="1" customWidth="1"/>
    <col min="6" max="6" width="2.7109375" style="1" bestFit="1" customWidth="1"/>
    <col min="7" max="7" width="9" style="1" bestFit="1" customWidth="1"/>
    <col min="8" max="8" width="11" style="2" bestFit="1" customWidth="1"/>
    <col min="9" max="9" width="9.140625" style="1"/>
    <col min="10" max="10" width="12.42578125" style="1" bestFit="1" customWidth="1"/>
    <col min="11" max="16384" width="9.140625" style="1"/>
  </cols>
  <sheetData>
    <row r="3" spans="1:11">
      <c r="A3" s="3" t="s">
        <v>3</v>
      </c>
      <c r="B3" s="3" t="s">
        <v>1</v>
      </c>
      <c r="C3" s="3" t="s">
        <v>6</v>
      </c>
      <c r="D3" s="3" t="s">
        <v>7</v>
      </c>
      <c r="E3" s="3" t="s">
        <v>12</v>
      </c>
      <c r="F3" s="3" t="s">
        <v>8</v>
      </c>
      <c r="G3" s="3" t="s">
        <v>2</v>
      </c>
      <c r="H3" s="4" t="s">
        <v>5</v>
      </c>
      <c r="J3" s="1" t="s">
        <v>14</v>
      </c>
      <c r="K3" s="1">
        <v>10</v>
      </c>
    </row>
    <row r="4" spans="1:11">
      <c r="A4" s="6">
        <f>B4/G4</f>
        <v>2.0662935858803273</v>
      </c>
      <c r="B4" s="3">
        <f>C4*5+D4*3</f>
        <v>48</v>
      </c>
      <c r="C4" s="3">
        <v>9</v>
      </c>
      <c r="D4" s="3">
        <v>1</v>
      </c>
      <c r="E4" s="3"/>
      <c r="F4" s="3"/>
      <c r="G4" s="3">
        <v>23.23</v>
      </c>
      <c r="H4" s="4" t="s">
        <v>9</v>
      </c>
      <c r="J4" s="1" t="s">
        <v>15</v>
      </c>
      <c r="K4" s="1">
        <f>K3*5</f>
        <v>50</v>
      </c>
    </row>
    <row r="5" spans="1:11">
      <c r="A5" s="6">
        <f t="shared" ref="A5:A6" si="0">B5/G5</f>
        <v>1.5472312703583062</v>
      </c>
      <c r="B5" s="3">
        <f>C5*5+D5*3-F5*10+E5*1</f>
        <v>38</v>
      </c>
      <c r="C5" s="3">
        <v>5</v>
      </c>
      <c r="D5" s="3">
        <v>4</v>
      </c>
      <c r="E5" s="3">
        <v>1</v>
      </c>
      <c r="F5" s="3"/>
      <c r="G5" s="3">
        <v>24.56</v>
      </c>
      <c r="H5" s="4" t="s">
        <v>10</v>
      </c>
    </row>
    <row r="6" spans="1:11">
      <c r="A6" s="6">
        <f t="shared" si="0"/>
        <v>1.7563955708285603</v>
      </c>
      <c r="B6" s="3">
        <f>C6*5+D6*3-F6*10</f>
        <v>46</v>
      </c>
      <c r="C6" s="3">
        <v>8</v>
      </c>
      <c r="D6" s="3">
        <v>2</v>
      </c>
      <c r="E6" s="3"/>
      <c r="F6" s="3"/>
      <c r="G6" s="5">
        <v>26.19</v>
      </c>
      <c r="H6" s="4" t="s">
        <v>11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D6"/>
  <sheetViews>
    <sheetView tabSelected="1" workbookViewId="0">
      <selection activeCell="A3" sqref="A3:D6"/>
    </sheetView>
  </sheetViews>
  <sheetFormatPr defaultRowHeight="22.5"/>
  <cols>
    <col min="1" max="1" width="8.85546875" style="15" bestFit="1" customWidth="1"/>
    <col min="2" max="2" width="9.7109375" style="15" bestFit="1" customWidth="1"/>
    <col min="3" max="3" width="9.42578125" style="16" bestFit="1" customWidth="1"/>
    <col min="4" max="4" width="13.85546875" style="16" bestFit="1" customWidth="1"/>
    <col min="5" max="16384" width="9.140625" style="15"/>
  </cols>
  <sheetData>
    <row r="3" spans="1:4" s="16" customFormat="1">
      <c r="A3" s="17" t="s">
        <v>0</v>
      </c>
      <c r="B3" s="17" t="s">
        <v>16</v>
      </c>
      <c r="C3" s="17" t="s">
        <v>1</v>
      </c>
      <c r="D3" s="17" t="s">
        <v>5</v>
      </c>
    </row>
    <row r="4" spans="1:4">
      <c r="A4" s="18">
        <v>1</v>
      </c>
      <c r="B4" s="19">
        <v>100</v>
      </c>
      <c r="C4" s="19">
        <f>'Общее по упражнеиям'!F4+'Общее по упражнеиям'!F9+'Общее по упражнеиям'!F14+'Общее по упражнеиям'!F19+'Общее по упражнеиям'!F24+'Общее по упражнеиям'!F29+'Общее по упражнеиям'!F34+'Общее по упражнеиям'!F39</f>
        <v>406.91434287369157</v>
      </c>
      <c r="D4" s="17" t="s">
        <v>9</v>
      </c>
    </row>
    <row r="5" spans="1:4">
      <c r="A5" s="18">
        <v>2</v>
      </c>
      <c r="B5" s="19">
        <f>B4*C5/C4</f>
        <v>84.823781907135796</v>
      </c>
      <c r="C5" s="19">
        <f>'Общее по упражнеиям'!F5+'Общее по упражнеиям'!F10+'Общее по упражнеиям'!F15+'Общее по упражнеиям'!F20+'Общее по упражнеиям'!F25+'Общее по упражнеиям'!F30+'Общее по упражнеиям'!F35+'Общее по упражнеиям'!F40</f>
        <v>345.16013474803492</v>
      </c>
      <c r="D5" s="17" t="s">
        <v>10</v>
      </c>
    </row>
    <row r="6" spans="1:4">
      <c r="A6" s="18">
        <v>3</v>
      </c>
      <c r="B6" s="19">
        <f>B4*C6/C4</f>
        <v>65.989754601251263</v>
      </c>
      <c r="C6" s="19">
        <f>'Общее по упражнеиям'!F6+'Общее по упражнеиям'!F11+'Общее по упражнеиям'!F16+'Общее по упражнеиям'!F21+'Общее по упражнеиям'!F26+'Общее по упражнеиям'!F31+'Общее по упражнеиям'!F36+'Общее по упражнеиям'!F41</f>
        <v>268.52177629964325</v>
      </c>
      <c r="D6" s="1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Общее по упражнеиям</vt:lpstr>
      <vt:lpstr>1</vt:lpstr>
      <vt:lpstr>2</vt:lpstr>
      <vt:lpstr>3</vt:lpstr>
      <vt:lpstr>4</vt:lpstr>
      <vt:lpstr>5</vt:lpstr>
      <vt:lpstr>6</vt:lpstr>
      <vt:lpstr>7</vt:lpstr>
      <vt:lpstr>8</vt:lpstr>
      <vt:lpstr>ИТОГО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Gladkov</dc:creator>
  <cp:lastModifiedBy>Gladkov</cp:lastModifiedBy>
  <dcterms:created xsi:type="dcterms:W3CDTF">2016-09-06T03:30:12Z</dcterms:created>
  <dcterms:modified xsi:type="dcterms:W3CDTF">2016-09-06T04:53:59Z</dcterms:modified>
</cp:coreProperties>
</file>